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agePub\HigherEd\EdAcq\Books\Our Documents\EdAcq\Katie\03_Maggie\Venkataraman\02_Drafts\Excel Spreadsheets\"/>
    </mc:Choice>
  </mc:AlternateContent>
  <bookViews>
    <workbookView xWindow="360" yWindow="120" windowWidth="20115" windowHeight="8760"/>
  </bookViews>
  <sheets>
    <sheet name="Lin Trend Multiplicative model" sheetId="2" r:id="rId1"/>
    <sheet name="Sheet3" sheetId="3" r:id="rId2"/>
  </sheets>
  <calcPr calcId="162913"/>
</workbook>
</file>

<file path=xl/calcChain.xml><?xml version="1.0" encoding="utf-8"?>
<calcChain xmlns="http://schemas.openxmlformats.org/spreadsheetml/2006/main">
  <c r="A20" i="2" l="1"/>
  <c r="G19" i="2"/>
  <c r="E19" i="2"/>
  <c r="F19" i="2" s="1"/>
  <c r="G18" i="2"/>
  <c r="F18" i="2"/>
  <c r="E18" i="2"/>
  <c r="G17" i="2"/>
  <c r="E17" i="2"/>
  <c r="F17" i="2" s="1"/>
  <c r="G16" i="2"/>
  <c r="E16" i="2"/>
  <c r="F16" i="2" s="1"/>
  <c r="G15" i="2"/>
  <c r="E15" i="2"/>
  <c r="F15" i="2" s="1"/>
  <c r="G14" i="2"/>
  <c r="E14" i="2"/>
  <c r="F14" i="2" s="1"/>
  <c r="G13" i="2"/>
  <c r="E13" i="2"/>
  <c r="F13" i="2" s="1"/>
  <c r="G12" i="2"/>
  <c r="E12" i="2"/>
  <c r="F12" i="2" s="1"/>
  <c r="G11" i="2"/>
  <c r="E11" i="2"/>
  <c r="F11" i="2" s="1"/>
  <c r="G10" i="2"/>
  <c r="F10" i="2"/>
  <c r="E10" i="2"/>
  <c r="G9" i="2"/>
  <c r="E9" i="2"/>
  <c r="F9" i="2" s="1"/>
  <c r="G8" i="2"/>
  <c r="E8" i="2"/>
  <c r="F8" i="2" s="1"/>
  <c r="G7" i="2"/>
  <c r="E7" i="2"/>
  <c r="F7" i="2" s="1"/>
  <c r="G6" i="2"/>
  <c r="E6" i="2"/>
  <c r="F6" i="2" s="1"/>
  <c r="G5" i="2"/>
  <c r="G20" i="2" s="1"/>
  <c r="E5" i="2"/>
  <c r="F5" i="2" s="1"/>
  <c r="G4" i="2"/>
  <c r="E4" i="2"/>
  <c r="E20" i="2" s="1"/>
  <c r="F4" i="2" l="1"/>
  <c r="F20" i="2"/>
  <c r="C21" i="2" s="1"/>
  <c r="C22" i="2" s="1"/>
  <c r="C28" i="2" l="1"/>
  <c r="F28" i="2" s="1"/>
  <c r="C26" i="2"/>
  <c r="F26" i="2" s="1"/>
  <c r="C27" i="2"/>
  <c r="F27" i="2" s="1"/>
  <c r="C25" i="2"/>
  <c r="F25" i="2" s="1"/>
</calcChain>
</file>

<file path=xl/sharedStrings.xml><?xml version="1.0" encoding="utf-8"?>
<sst xmlns="http://schemas.openxmlformats.org/spreadsheetml/2006/main" count="25" uniqueCount="24">
  <si>
    <t>Period</t>
  </si>
  <si>
    <t>Quarter</t>
  </si>
  <si>
    <t>Sales</t>
  </si>
  <si>
    <t>Seasonal Indices</t>
  </si>
  <si>
    <t>Deseasonalized Sales (y)</t>
  </si>
  <si>
    <t>Period (t)</t>
  </si>
  <si>
    <t>t*y</t>
  </si>
  <si>
    <r>
      <t>t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</si>
  <si>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n</t>
  </si>
  <si>
    <t>b</t>
  </si>
  <si>
    <t>a</t>
  </si>
  <si>
    <r>
      <t>y</t>
    </r>
    <r>
      <rPr>
        <vertAlign val="subscript"/>
        <sz val="11"/>
        <color theme="1"/>
        <rFont val="Calibri"/>
        <family val="2"/>
        <scheme val="minor"/>
      </rPr>
      <t>21</t>
    </r>
  </si>
  <si>
    <r>
      <t>y</t>
    </r>
    <r>
      <rPr>
        <vertAlign val="subscript"/>
        <sz val="11"/>
        <color theme="1"/>
        <rFont val="Calibri"/>
        <family val="2"/>
        <scheme val="minor"/>
      </rPr>
      <t>22</t>
    </r>
    <r>
      <rPr>
        <sz val="11"/>
        <color theme="1"/>
        <rFont val="Calibri"/>
        <family val="2"/>
        <scheme val="minor"/>
      </rPr>
      <t/>
    </r>
  </si>
  <si>
    <r>
      <t>y</t>
    </r>
    <r>
      <rPr>
        <vertAlign val="subscript"/>
        <sz val="11"/>
        <color theme="1"/>
        <rFont val="Calibri"/>
        <family val="2"/>
        <scheme val="minor"/>
      </rPr>
      <t>23</t>
    </r>
    <r>
      <rPr>
        <sz val="11"/>
        <color theme="1"/>
        <rFont val="Calibri"/>
        <family val="2"/>
        <scheme val="minor"/>
      </rPr>
      <t/>
    </r>
  </si>
  <si>
    <r>
      <t>y</t>
    </r>
    <r>
      <rPr>
        <vertAlign val="subscript"/>
        <sz val="11"/>
        <color theme="1"/>
        <rFont val="Calibri"/>
        <family val="2"/>
        <scheme val="minor"/>
      </rPr>
      <t>24</t>
    </r>
    <r>
      <rPr>
        <sz val="11"/>
        <color theme="1"/>
        <rFont val="Calibri"/>
        <family val="2"/>
        <scheme val="minor"/>
      </rPr>
      <t/>
    </r>
  </si>
  <si>
    <t>Seasonalized forecast</t>
  </si>
  <si>
    <t>Deseasonalized forecast</t>
  </si>
  <si>
    <t>Slope</t>
  </si>
  <si>
    <t>Intercept</t>
  </si>
  <si>
    <t>The Linear Trend equation is : 1154.9 + 17.9*t</t>
  </si>
  <si>
    <t>=($C$22+$C$21*20)</t>
  </si>
  <si>
    <t>=(C28*E28)</t>
  </si>
  <si>
    <t>=(C4/D4)</t>
  </si>
  <si>
    <t>Chapter-13-Example-8-Linear Trend Multiplicative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</si>
</sst>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i/>
      <sz val="11"/>
      <color rgb="FF002060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2" fontId="1" fillId="0" borderId="0" xfId="0" applyNumberFormat="1" applyFont="1"/>
    <xf numFmtId="164" fontId="0" fillId="0" borderId="0" xfId="0" applyNumberFormat="1"/>
    <xf numFmtId="164" fontId="3" fillId="0" borderId="0" xfId="0" applyNumberFormat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64" fontId="3" fillId="0" borderId="0" xfId="0" applyNumberFormat="1" applyFont="1"/>
    <xf numFmtId="164" fontId="6" fillId="0" borderId="0" xfId="0" applyNumberFormat="1" applyFont="1"/>
    <xf numFmtId="0" fontId="6" fillId="0" borderId="0" xfId="0" applyFont="1"/>
    <xf numFmtId="164" fontId="7" fillId="0" borderId="0" xfId="0" quotePrefix="1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7" fillId="0" borderId="0" xfId="0" quotePrefix="1" applyNumberFormat="1" applyFont="1" applyAlignment="1">
      <alignment horizontal="center"/>
    </xf>
    <xf numFmtId="0" fontId="3" fillId="0" borderId="0" xfId="0" applyFont="1"/>
    <xf numFmtId="164" fontId="0" fillId="0" borderId="0" xfId="0" applyNumberFormat="1"/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1019175</xdr:colOff>
      <xdr:row>22</xdr:row>
      <xdr:rowOff>0</xdr:rowOff>
    </xdr:from>
    <xdr:to>
      <xdr:col>4</xdr:col>
      <xdr:colOff>600075</xdr:colOff>
      <xdr:row>27</xdr:row>
      <xdr:rowOff>57151</xdr:rowOff>
    </xdr:to>
    <xdr:cxnSp macro="">
      <xdr:nvCxnSpPr>
        <xdr:cNvPr id="3" name="Straight Arrow Connector 2"/>
        <xdr:cNvCxnSpPr/>
      </xdr:nvCxnSpPr>
      <xdr:spPr>
        <a:xfrm flipV="1">
          <a:off x="2847975" y="4219575"/>
          <a:ext cx="628650" cy="1123951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1333500</xdr:colOff>
      <xdr:row>22</xdr:row>
      <xdr:rowOff>114300</xdr:rowOff>
    </xdr:from>
    <xdr:to>
      <xdr:col>7</xdr:col>
      <xdr:colOff>923925</xdr:colOff>
      <xdr:row>27</xdr:row>
      <xdr:rowOff>85725</xdr:rowOff>
    </xdr:to>
    <xdr:cxnSp macro="">
      <xdr:nvCxnSpPr>
        <xdr:cNvPr id="6" name="Straight Arrow Connector 5"/>
        <xdr:cNvCxnSpPr/>
      </xdr:nvCxnSpPr>
      <xdr:spPr>
        <a:xfrm flipV="1">
          <a:off x="5753100" y="4333875"/>
          <a:ext cx="1562100" cy="103822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781050</xdr:colOff>
      <xdr:row>2</xdr:row>
      <xdr:rowOff>0</xdr:rowOff>
    </xdr:from>
    <xdr:to>
      <xdr:col>4</xdr:col>
      <xdr:colOff>1123950</xdr:colOff>
      <xdr:row>3</xdr:row>
      <xdr:rowOff>66675</xdr:rowOff>
    </xdr:to>
    <xdr:cxnSp macro="">
      <xdr:nvCxnSpPr>
        <xdr:cNvPr id="10" name="Straight Arrow Connector 9"/>
        <xdr:cNvCxnSpPr/>
      </xdr:nvCxnSpPr>
      <xdr:spPr>
        <a:xfrm flipH="1" flipV="1">
          <a:off x="3657600" y="381000"/>
          <a:ext cx="342900" cy="28575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activeCell="H2" sqref="H2"/>
    </sheetView>
  </sheetViews>
  <sheetFormatPr defaultRowHeight="15" x14ac:dyDescent="0.25"/>
  <cols>
    <col min="4" max="4" width="15.7109375" bestFit="1" customWidth="1"/>
    <col min="5" max="5" width="23.140625" bestFit="1" customWidth="1"/>
    <col min="6" max="6" width="20.42578125" bestFit="1" customWidth="1"/>
    <col min="8" max="8" width="23.28515625" bestFit="1" customWidth="1"/>
  </cols>
  <sheetData>
    <row r="1" spans="1:7" x14ac:dyDescent="0.25">
      <c r="A1" s="1" t="s">
        <v>23</v>
      </c>
    </row>
    <row r="2" spans="1:7" x14ac:dyDescent="0.25">
      <c r="A2" t="s">
        <v>8</v>
      </c>
      <c r="B2">
        <v>16</v>
      </c>
      <c r="E2" s="13" t="s">
        <v>22</v>
      </c>
    </row>
    <row r="3" spans="1:7" ht="17.25" x14ac:dyDescent="0.25">
      <c r="A3" s="1" t="s">
        <v>5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6</v>
      </c>
      <c r="G3" s="1" t="s">
        <v>7</v>
      </c>
    </row>
    <row r="4" spans="1:7" x14ac:dyDescent="0.25">
      <c r="A4">
        <v>1</v>
      </c>
      <c r="B4">
        <v>1</v>
      </c>
      <c r="C4">
        <v>730</v>
      </c>
      <c r="D4" s="3">
        <v>0.61080199999999996</v>
      </c>
      <c r="E4" s="4">
        <f>(C4/D4)</f>
        <v>1195.1499831369249</v>
      </c>
      <c r="F4" s="4">
        <f>(A4*E4)</f>
        <v>1195.1499831369249</v>
      </c>
      <c r="G4">
        <f>(A4*A4)</f>
        <v>1</v>
      </c>
    </row>
    <row r="5" spans="1:7" x14ac:dyDescent="0.25">
      <c r="A5">
        <v>2</v>
      </c>
      <c r="B5">
        <v>2</v>
      </c>
      <c r="C5">
        <v>1120</v>
      </c>
      <c r="D5" s="3">
        <v>0.91282399999999997</v>
      </c>
      <c r="E5" s="4">
        <f t="shared" ref="E5:E19" si="0">(C5/D5)</f>
        <v>1226.9616048657792</v>
      </c>
      <c r="F5" s="4">
        <f t="shared" ref="F5:F19" si="1">(A5*E5)</f>
        <v>2453.9232097315585</v>
      </c>
      <c r="G5">
        <f t="shared" ref="G5:G19" si="2">(A5*A5)</f>
        <v>4</v>
      </c>
    </row>
    <row r="6" spans="1:7" x14ac:dyDescent="0.25">
      <c r="A6">
        <v>3</v>
      </c>
      <c r="B6">
        <v>3</v>
      </c>
      <c r="C6">
        <v>1170</v>
      </c>
      <c r="D6" s="3">
        <v>0.99754600000000004</v>
      </c>
      <c r="E6" s="4">
        <f t="shared" si="0"/>
        <v>1172.8782432088344</v>
      </c>
      <c r="F6" s="4">
        <f t="shared" si="1"/>
        <v>3518.634729626503</v>
      </c>
      <c r="G6">
        <f t="shared" si="2"/>
        <v>9</v>
      </c>
    </row>
    <row r="7" spans="1:7" x14ac:dyDescent="0.25">
      <c r="A7">
        <v>4</v>
      </c>
      <c r="B7">
        <v>4</v>
      </c>
      <c r="C7">
        <v>1730</v>
      </c>
      <c r="D7" s="3">
        <v>1.478828</v>
      </c>
      <c r="E7" s="4">
        <f t="shared" si="0"/>
        <v>1169.8453099346239</v>
      </c>
      <c r="F7" s="4">
        <f t="shared" si="1"/>
        <v>4679.3812397384954</v>
      </c>
      <c r="G7">
        <f t="shared" si="2"/>
        <v>16</v>
      </c>
    </row>
    <row r="8" spans="1:7" x14ac:dyDescent="0.25">
      <c r="A8">
        <v>5</v>
      </c>
      <c r="B8">
        <v>1</v>
      </c>
      <c r="C8">
        <v>780</v>
      </c>
      <c r="D8" s="3">
        <v>0.61080199999999996</v>
      </c>
      <c r="E8" s="4">
        <f t="shared" si="0"/>
        <v>1277.0095710230157</v>
      </c>
      <c r="F8" s="4">
        <f t="shared" si="1"/>
        <v>6385.0478551150791</v>
      </c>
      <c r="G8">
        <f t="shared" si="2"/>
        <v>25</v>
      </c>
    </row>
    <row r="9" spans="1:7" x14ac:dyDescent="0.25">
      <c r="A9">
        <v>6</v>
      </c>
      <c r="B9">
        <v>2</v>
      </c>
      <c r="C9">
        <v>1130</v>
      </c>
      <c r="D9" s="3">
        <v>0.91282399999999997</v>
      </c>
      <c r="E9" s="4">
        <f t="shared" si="0"/>
        <v>1237.916619194938</v>
      </c>
      <c r="F9" s="4">
        <f t="shared" si="1"/>
        <v>7427.499715169628</v>
      </c>
      <c r="G9">
        <f t="shared" si="2"/>
        <v>36</v>
      </c>
    </row>
    <row r="10" spans="1:7" x14ac:dyDescent="0.25">
      <c r="A10">
        <v>7</v>
      </c>
      <c r="B10">
        <v>3</v>
      </c>
      <c r="C10">
        <v>1350</v>
      </c>
      <c r="D10" s="3">
        <v>0.99754600000000004</v>
      </c>
      <c r="E10" s="4">
        <f t="shared" si="0"/>
        <v>1353.3210498563474</v>
      </c>
      <c r="F10" s="4">
        <f t="shared" si="1"/>
        <v>9473.2473489944314</v>
      </c>
      <c r="G10">
        <f t="shared" si="2"/>
        <v>49</v>
      </c>
    </row>
    <row r="11" spans="1:7" x14ac:dyDescent="0.25">
      <c r="A11">
        <v>8</v>
      </c>
      <c r="B11">
        <v>4</v>
      </c>
      <c r="C11">
        <v>1960</v>
      </c>
      <c r="D11" s="3">
        <v>1.478828</v>
      </c>
      <c r="E11" s="4">
        <f t="shared" si="0"/>
        <v>1325.3738771513658</v>
      </c>
      <c r="F11" s="4">
        <f t="shared" si="1"/>
        <v>10602.991017210927</v>
      </c>
      <c r="G11">
        <f t="shared" si="2"/>
        <v>64</v>
      </c>
    </row>
    <row r="12" spans="1:7" x14ac:dyDescent="0.25">
      <c r="A12">
        <v>9</v>
      </c>
      <c r="B12">
        <v>1</v>
      </c>
      <c r="C12">
        <v>790</v>
      </c>
      <c r="D12" s="3">
        <v>0.61080199999999996</v>
      </c>
      <c r="E12" s="4">
        <f t="shared" si="0"/>
        <v>1293.381488600234</v>
      </c>
      <c r="F12" s="4">
        <f t="shared" si="1"/>
        <v>11640.433397402106</v>
      </c>
      <c r="G12">
        <f t="shared" si="2"/>
        <v>81</v>
      </c>
    </row>
    <row r="13" spans="1:7" x14ac:dyDescent="0.25">
      <c r="A13">
        <v>10</v>
      </c>
      <c r="B13">
        <v>2</v>
      </c>
      <c r="C13">
        <v>1180</v>
      </c>
      <c r="D13" s="3">
        <v>0.91282399999999997</v>
      </c>
      <c r="E13" s="4">
        <f t="shared" si="0"/>
        <v>1292.6916908407316</v>
      </c>
      <c r="F13" s="4">
        <f t="shared" si="1"/>
        <v>12926.916908407315</v>
      </c>
      <c r="G13">
        <f t="shared" si="2"/>
        <v>100</v>
      </c>
    </row>
    <row r="14" spans="1:7" x14ac:dyDescent="0.25">
      <c r="A14">
        <v>11</v>
      </c>
      <c r="B14">
        <v>3</v>
      </c>
      <c r="C14">
        <v>1290</v>
      </c>
      <c r="D14" s="3">
        <v>0.99754600000000004</v>
      </c>
      <c r="E14" s="4">
        <f t="shared" si="0"/>
        <v>1293.1734476405097</v>
      </c>
      <c r="F14" s="4">
        <f t="shared" si="1"/>
        <v>14224.907924045607</v>
      </c>
      <c r="G14">
        <f t="shared" si="2"/>
        <v>121</v>
      </c>
    </row>
    <row r="15" spans="1:7" x14ac:dyDescent="0.25">
      <c r="A15">
        <v>12</v>
      </c>
      <c r="B15">
        <v>4</v>
      </c>
      <c r="C15">
        <v>2020</v>
      </c>
      <c r="D15" s="3">
        <v>1.478828</v>
      </c>
      <c r="E15" s="4">
        <f t="shared" si="0"/>
        <v>1365.9465468600811</v>
      </c>
      <c r="F15" s="4">
        <f t="shared" si="1"/>
        <v>16391.358562320973</v>
      </c>
      <c r="G15">
        <f t="shared" si="2"/>
        <v>144</v>
      </c>
    </row>
    <row r="16" spans="1:7" x14ac:dyDescent="0.25">
      <c r="A16">
        <v>13</v>
      </c>
      <c r="B16">
        <v>1</v>
      </c>
      <c r="C16">
        <v>820</v>
      </c>
      <c r="D16" s="3">
        <v>0.61080199999999996</v>
      </c>
      <c r="E16" s="4">
        <f t="shared" si="0"/>
        <v>1342.4972413318883</v>
      </c>
      <c r="F16" s="4">
        <f t="shared" si="1"/>
        <v>17452.46413731455</v>
      </c>
      <c r="G16">
        <f t="shared" si="2"/>
        <v>169</v>
      </c>
    </row>
    <row r="17" spans="1:8" x14ac:dyDescent="0.25">
      <c r="A17">
        <v>14</v>
      </c>
      <c r="B17">
        <v>2</v>
      </c>
      <c r="C17">
        <v>1350</v>
      </c>
      <c r="D17" s="3">
        <v>0.91282399999999997</v>
      </c>
      <c r="E17" s="4">
        <f t="shared" si="0"/>
        <v>1478.9269344364302</v>
      </c>
      <c r="F17" s="4">
        <f t="shared" si="1"/>
        <v>20704.977082110025</v>
      </c>
      <c r="G17">
        <f t="shared" si="2"/>
        <v>196</v>
      </c>
    </row>
    <row r="18" spans="1:8" x14ac:dyDescent="0.25">
      <c r="A18">
        <v>15</v>
      </c>
      <c r="B18">
        <v>3</v>
      </c>
      <c r="C18">
        <v>1430</v>
      </c>
      <c r="D18" s="3">
        <v>0.99754600000000004</v>
      </c>
      <c r="E18" s="4">
        <f t="shared" si="0"/>
        <v>1433.5178528107976</v>
      </c>
      <c r="F18" s="4">
        <f t="shared" si="1"/>
        <v>21502.767792161965</v>
      </c>
      <c r="G18">
        <f t="shared" si="2"/>
        <v>225</v>
      </c>
    </row>
    <row r="19" spans="1:8" x14ac:dyDescent="0.25">
      <c r="A19">
        <v>16</v>
      </c>
      <c r="B19">
        <v>4</v>
      </c>
      <c r="C19">
        <v>2150</v>
      </c>
      <c r="D19" s="3">
        <v>1.478828</v>
      </c>
      <c r="E19" s="4">
        <f t="shared" si="0"/>
        <v>1453.8539978956308</v>
      </c>
      <c r="F19" s="4">
        <f t="shared" si="1"/>
        <v>23261.663966330092</v>
      </c>
      <c r="G19">
        <f t="shared" si="2"/>
        <v>256</v>
      </c>
    </row>
    <row r="20" spans="1:8" x14ac:dyDescent="0.25">
      <c r="A20" s="10">
        <f>SUM(A4:A19)</f>
        <v>136</v>
      </c>
      <c r="E20" s="9">
        <f>SUM(E4:E19)</f>
        <v>20912.44545878813</v>
      </c>
      <c r="F20" s="9">
        <f t="shared" ref="F20:G20" si="3">SUM(F4:F19)</f>
        <v>183841.36486881619</v>
      </c>
      <c r="G20" s="9">
        <f t="shared" si="3"/>
        <v>1496</v>
      </c>
    </row>
    <row r="21" spans="1:8" x14ac:dyDescent="0.25">
      <c r="A21" s="2" t="s">
        <v>17</v>
      </c>
      <c r="B21" s="2" t="s">
        <v>9</v>
      </c>
      <c r="C21" s="5">
        <f>(($B$2*$F$20)-($A$20*$E$20))/(($B$2*$G$20)-($A$20*$A$20))</f>
        <v>17.898760203285544</v>
      </c>
    </row>
    <row r="22" spans="1:8" x14ac:dyDescent="0.25">
      <c r="A22" s="2" t="s">
        <v>18</v>
      </c>
      <c r="B22" s="2" t="s">
        <v>10</v>
      </c>
      <c r="C22" s="5">
        <f>(($E$20)-($C$21*$A$20))/$B$2</f>
        <v>1154.8883794463311</v>
      </c>
      <c r="E22" s="11" t="s">
        <v>20</v>
      </c>
      <c r="F22" s="12"/>
    </row>
    <row r="23" spans="1:8" x14ac:dyDescent="0.25">
      <c r="A23" s="14" t="s">
        <v>19</v>
      </c>
      <c r="B23" s="14"/>
      <c r="C23" s="14"/>
      <c r="D23" s="14"/>
      <c r="H23" s="11" t="s">
        <v>21</v>
      </c>
    </row>
    <row r="24" spans="1:8" x14ac:dyDescent="0.25">
      <c r="B24" s="2" t="s">
        <v>0</v>
      </c>
      <c r="C24" s="16" t="s">
        <v>16</v>
      </c>
      <c r="D24" s="16"/>
      <c r="E24" s="6" t="s">
        <v>3</v>
      </c>
      <c r="F24" s="7" t="s">
        <v>15</v>
      </c>
      <c r="G24" s="7"/>
      <c r="H24" s="7"/>
    </row>
    <row r="25" spans="1:8" ht="18" x14ac:dyDescent="0.35">
      <c r="B25" t="s">
        <v>11</v>
      </c>
      <c r="C25" s="15">
        <f>($C$22+$C$21*17)</f>
        <v>1459.1673029021854</v>
      </c>
      <c r="D25" s="15"/>
      <c r="E25">
        <v>0.61</v>
      </c>
      <c r="F25" s="8">
        <f>(C25*E25)</f>
        <v>890.09205477033311</v>
      </c>
      <c r="G25" s="8"/>
      <c r="H25" s="8"/>
    </row>
    <row r="26" spans="1:8" ht="18" x14ac:dyDescent="0.35">
      <c r="B26" t="s">
        <v>12</v>
      </c>
      <c r="C26" s="15">
        <f>($C$22+$C$21*18)</f>
        <v>1477.0660631054709</v>
      </c>
      <c r="D26" s="15"/>
      <c r="E26">
        <v>0.91</v>
      </c>
      <c r="F26" s="8">
        <f t="shared" ref="F26:F28" si="4">(C26*E26)</f>
        <v>1344.1301174259786</v>
      </c>
      <c r="G26" s="8"/>
      <c r="H26" s="8"/>
    </row>
    <row r="27" spans="1:8" ht="18" x14ac:dyDescent="0.35">
      <c r="B27" t="s">
        <v>13</v>
      </c>
      <c r="C27" s="15">
        <f>($C$22+$C$21*19)</f>
        <v>1494.9648233087564</v>
      </c>
      <c r="D27" s="15"/>
      <c r="E27">
        <v>1</v>
      </c>
      <c r="F27" s="8">
        <f t="shared" si="4"/>
        <v>1494.9648233087564</v>
      </c>
      <c r="G27" s="8"/>
      <c r="H27" s="8"/>
    </row>
    <row r="28" spans="1:8" ht="18" x14ac:dyDescent="0.35">
      <c r="B28" t="s">
        <v>14</v>
      </c>
      <c r="C28" s="15">
        <f>($C$22+$C$21*20)</f>
        <v>1512.8635835120419</v>
      </c>
      <c r="D28" s="15"/>
      <c r="E28">
        <v>1.48</v>
      </c>
      <c r="F28" s="8">
        <f t="shared" si="4"/>
        <v>2239.0381035978221</v>
      </c>
      <c r="G28" s="8"/>
      <c r="H28" s="8"/>
    </row>
  </sheetData>
  <mergeCells count="6">
    <mergeCell ref="A23:D23"/>
    <mergeCell ref="C28:D28"/>
    <mergeCell ref="C27:D27"/>
    <mergeCell ref="C26:D26"/>
    <mergeCell ref="C25:D25"/>
    <mergeCell ref="C24:D2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Lin Trend Multiplicative model</vt:lpstr>
      <vt:lpstr>Sheet3</vt:lpstr>
    </vt:vector>
  </TitlesOfParts>
  <Company>Penn State Erie - The Behrend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Katie Ancheta</cp:lastModifiedBy>
  <dcterms:created xsi:type="dcterms:W3CDTF">2013-06-05T19:23:41Z</dcterms:created>
  <dcterms:modified xsi:type="dcterms:W3CDTF">2017-02-24T21:58:33Z</dcterms:modified>
</cp:coreProperties>
</file>